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miloslava.brozova\Documents\"/>
    </mc:Choice>
  </mc:AlternateContent>
  <bookViews>
    <workbookView xWindow="0" yWindow="0" windowWidth="23040" windowHeight="9084"/>
  </bookViews>
  <sheets>
    <sheet name="Vyvoj animovany" sheetId="2" r:id="rId1"/>
    <sheet name="IH" sheetId="3" r:id="rId2"/>
    <sheet name="JK" sheetId="4" r:id="rId3"/>
    <sheet name="PB" sheetId="5" r:id="rId4"/>
    <sheet name="PM" sheetId="6" r:id="rId5"/>
    <sheet name="RN" sheetId="7" r:id="rId6"/>
    <sheet name="ZK" sheetId="8" r:id="rId7"/>
  </sheets>
  <definedNames>
    <definedName name="_xlnm.Print_Area" localSheetId="0">'Vyvoj animovany'!$A$1:$AD$27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8" l="1"/>
  <c r="D21" i="8"/>
  <c r="S20" i="8"/>
  <c r="S19" i="8"/>
  <c r="S18" i="8"/>
  <c r="S17" i="8"/>
  <c r="S16" i="8"/>
  <c r="S15" i="8"/>
  <c r="E21" i="7"/>
  <c r="D21" i="7"/>
  <c r="S20" i="7"/>
  <c r="S19" i="7"/>
  <c r="S18" i="7"/>
  <c r="S17" i="7"/>
  <c r="S16" i="7"/>
  <c r="S15" i="7"/>
  <c r="E21" i="6"/>
  <c r="D21" i="6"/>
  <c r="S20" i="6"/>
  <c r="S19" i="6"/>
  <c r="S18" i="6"/>
  <c r="S17" i="6"/>
  <c r="S16" i="6"/>
  <c r="S15" i="6"/>
  <c r="E21" i="5"/>
  <c r="D21" i="5"/>
  <c r="S20" i="5"/>
  <c r="S19" i="5"/>
  <c r="S18" i="5"/>
  <c r="S17" i="5"/>
  <c r="S16" i="5"/>
  <c r="S15" i="5"/>
  <c r="E21" i="4"/>
  <c r="D21" i="4"/>
  <c r="S20" i="4"/>
  <c r="S19" i="4"/>
  <c r="S18" i="4"/>
  <c r="S17" i="4"/>
  <c r="S16" i="4"/>
  <c r="S15" i="4"/>
  <c r="AD16" i="2" l="1"/>
  <c r="AD18" i="2"/>
  <c r="AD15" i="2"/>
  <c r="S17" i="3"/>
  <c r="S18" i="3"/>
  <c r="S20" i="3"/>
  <c r="S16" i="3"/>
  <c r="S19" i="3"/>
  <c r="S15" i="3"/>
  <c r="E21" i="3"/>
  <c r="D21" i="3"/>
  <c r="D21" i="2" l="1"/>
  <c r="E21" i="2"/>
  <c r="T21" i="2" l="1"/>
  <c r="T22" i="2" s="1"/>
</calcChain>
</file>

<file path=xl/sharedStrings.xml><?xml version="1.0" encoding="utf-8"?>
<sst xmlns="http://schemas.openxmlformats.org/spreadsheetml/2006/main" count="734" uniqueCount="89">
  <si>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</si>
  <si>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</si>
  <si>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</si>
  <si>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</si>
  <si>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</si>
  <si>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</si>
  <si>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</si>
  <si>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</si>
  <si>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</si>
  <si>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</si>
  <si>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</si>
  <si>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</si>
  <si>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</si>
  <si>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</si>
  <si>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</si>
  <si>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</si>
  <si>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</si>
  <si>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</si>
  <si>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</si>
  <si>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</si>
  <si>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</si>
  <si>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</si>
  <si>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</si>
  <si>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</si>
  <si>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</si>
  <si>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</si>
  <si>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</si>
  <si>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</si>
  <si>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</si>
  <si>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</si>
  <si>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</si>
  <si>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</si>
  <si>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</si>
  <si>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</si>
  <si>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</si>
  <si>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</si>
  <si>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</si>
  <si>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</si>
  <si>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však do 31. prosince 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</si>
  <si>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</si>
  <si>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1. podporovat žánrovou, tematickou a stylovou diverzitu námětů tak, aby se účinněji rozvíjel stabilní základ pro různorodou výrobu českých kinematografických děl</t>
  </si>
  <si>
    <t>2. podporovat vývoj českého kinematografického díla ve smyslu prohloubené práce autora a dramaturga na scénáři a následných aktivit producenta, které směřují k zajištění financování a k přípravě natáčení</t>
  </si>
  <si>
    <t>3. zvýšit potenciál projektů pro získání mezinárodní koprodukce (Eurimages, Media, zahraniční partneři, zahraniční televizní vysilatelé)</t>
  </si>
  <si>
    <t>Kompletní vývoj animovaného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</si>
  <si>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2017-1-8-32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</si>
  <si>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11. 2017 – 4. 12. 2017</t>
    </r>
  </si>
  <si>
    <t>Finanční alokace: 3 000 000 Kč.</t>
  </si>
  <si>
    <t xml:space="preserve">Podpora je určena pro vývoj krátkometrážního nebo dlouhometrážního animovaného českého kinematografického díla (ve smyslu § 2. odst. 1 písm. f) zákona o audiovizi), </t>
  </si>
  <si>
    <t xml:space="preserve">jehož součástí je vypracování konečné verze scénáře, návrhů výtvarného řešení, storyboardu nebo animatiku, vytvoření plánu výroby, aproximativního rozpočtu, aproximativního </t>
  </si>
  <si>
    <t>finančního plánu a jeho předpokládaného zajištění.</t>
  </si>
  <si>
    <t>Kříšťáloví únosci</t>
  </si>
  <si>
    <t>Sek a Zula - Vítejte v pravěku!</t>
  </si>
  <si>
    <t>Vlny</t>
  </si>
  <si>
    <t>Babu v nočním městě</t>
  </si>
  <si>
    <t>Mami, vypravuj mi pohádku</t>
  </si>
  <si>
    <t>Modrá zahrada</t>
  </si>
  <si>
    <t xml:space="preserve">Alkay Animation Prague </t>
  </si>
  <si>
    <t>BIO ILLUSION</t>
  </si>
  <si>
    <t xml:space="preserve">ARTNOK FILM </t>
  </si>
  <si>
    <t>Produkce Radim Procházka</t>
  </si>
  <si>
    <t>Czech FILM</t>
  </si>
  <si>
    <t>Hana Aurerová</t>
  </si>
  <si>
    <t>2321/2017</t>
  </si>
  <si>
    <t>2322/2017</t>
  </si>
  <si>
    <t>2323/2017</t>
  </si>
  <si>
    <t>2324/2017</t>
  </si>
  <si>
    <t>2325/2017</t>
  </si>
  <si>
    <t>2331/2017</t>
  </si>
  <si>
    <t>ano</t>
  </si>
  <si>
    <t xml:space="preserve">Mathé, Ivo </t>
  </si>
  <si>
    <t>Dutka, Edgar</t>
  </si>
  <si>
    <t>Krejčí, Tereza</t>
  </si>
  <si>
    <t>ne</t>
  </si>
  <si>
    <t>Čabrádek, Karel</t>
  </si>
  <si>
    <t>Konečný, Lubomír</t>
  </si>
  <si>
    <t>Seidl, Tomáš</t>
  </si>
  <si>
    <t>Podhradský, Michal</t>
  </si>
  <si>
    <t>Gregor, Lukáš</t>
  </si>
  <si>
    <t>Schwarcz, Viktor</t>
  </si>
  <si>
    <t>Slováková, Andrea</t>
  </si>
  <si>
    <t>Lamperová, Marta</t>
  </si>
  <si>
    <t>Klimt, Aurel</t>
  </si>
  <si>
    <t>Mahdal, Martin</t>
  </si>
  <si>
    <t>dotace</t>
  </si>
  <si>
    <t>31.1.2019</t>
  </si>
  <si>
    <t>60%</t>
  </si>
  <si>
    <t>75%</t>
  </si>
  <si>
    <t>90%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</si>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</sst>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3" fontId="6" fillId="2" borderId="8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9" fontId="5" fillId="2" borderId="3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vertical="center" wrapText="1"/>
    </xf>
    <xf numFmtId="3" fontId="6" fillId="2" borderId="8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10" xfId="0" applyNumberFormat="1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>
      <alignment horizontal="center" vertical="top"/>
    </xf>
    <xf numFmtId="14" fontId="5" fillId="2" borderId="3" xfId="0" applyNumberFormat="1" applyFont="1" applyFill="1" applyBorder="1" applyAlignment="1">
      <alignment horizontal="center" wrapText="1"/>
    </xf>
    <xf numFmtId="9" fontId="3" fillId="2" borderId="1" xfId="0" applyNumberFormat="1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22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18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77734375" style="2" customWidth="1"/>
    <col min="30" max="30" width="15" style="2" customWidth="1"/>
    <col min="31" max="16384" width="9.109375" style="2"/>
  </cols>
  <sheetData>
    <row r="1" spans="1:97" ht="38.25" customHeight="1" x14ac:dyDescent="0.3">
      <c r="A1" s="1" t="s">
        <v>43</v>
      </c>
    </row>
    <row r="2" spans="1:97" ht="14.4" x14ac:dyDescent="0.3">
      <c r="A2" s="4" t="s">
        <v>44</v>
      </c>
      <c r="D2" s="4" t="s">
        <v>26</v>
      </c>
    </row>
    <row r="3" spans="1:97" ht="14.4" x14ac:dyDescent="0.3">
      <c r="A3" s="4" t="s">
        <v>37</v>
      </c>
      <c r="D3" s="2" t="s">
        <v>40</v>
      </c>
    </row>
    <row r="4" spans="1:97" ht="14.4" x14ac:dyDescent="0.3">
      <c r="A4" s="4" t="s">
        <v>45</v>
      </c>
      <c r="D4" s="2" t="s">
        <v>41</v>
      </c>
    </row>
    <row r="5" spans="1:97" ht="12.6" x14ac:dyDescent="0.3">
      <c r="A5" s="4" t="s">
        <v>46</v>
      </c>
      <c r="D5" s="2" t="s">
        <v>42</v>
      </c>
    </row>
    <row r="6" spans="1:97" ht="14.4" x14ac:dyDescent="0.3">
      <c r="A6" s="4" t="s">
        <v>38</v>
      </c>
    </row>
    <row r="7" spans="1:97" ht="12.6" x14ac:dyDescent="0.3">
      <c r="A7" s="4" t="s">
        <v>25</v>
      </c>
      <c r="D7" s="4" t="s">
        <v>27</v>
      </c>
    </row>
    <row r="8" spans="1:97" ht="14.4" x14ac:dyDescent="0.2">
      <c r="A8" s="10" t="s">
        <v>39</v>
      </c>
      <c r="D8" s="20" t="s">
        <v>47</v>
      </c>
    </row>
    <row r="9" spans="1:97" ht="14.4" x14ac:dyDescent="0.3">
      <c r="A9" s="10"/>
      <c r="D9" s="2" t="s">
        <v>48</v>
      </c>
    </row>
    <row r="10" spans="1:97" ht="14.4" x14ac:dyDescent="0.3">
      <c r="A10" s="10"/>
      <c r="D10" s="2" t="s">
        <v>49</v>
      </c>
    </row>
    <row r="11" spans="1:97" ht="12.6" x14ac:dyDescent="0.3">
      <c r="A11" s="4"/>
    </row>
    <row r="12" spans="1:97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  <c r="T12" s="38" t="s">
        <v>5</v>
      </c>
      <c r="U12" s="38" t="s">
        <v>6</v>
      </c>
      <c r="V12" s="38" t="s">
        <v>7</v>
      </c>
      <c r="W12" s="38" t="s">
        <v>8</v>
      </c>
      <c r="X12" s="38" t="s">
        <v>19</v>
      </c>
      <c r="Y12" s="38" t="s">
        <v>18</v>
      </c>
      <c r="Z12" s="38" t="s">
        <v>9</v>
      </c>
      <c r="AA12" s="38" t="s">
        <v>10</v>
      </c>
      <c r="AB12" s="38" t="s">
        <v>11</v>
      </c>
      <c r="AC12" s="38" t="s">
        <v>12</v>
      </c>
      <c r="AD12" s="40" t="s">
        <v>15</v>
      </c>
    </row>
    <row r="13" spans="1:97" ht="59.4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1"/>
    </row>
    <row r="14" spans="1:97" ht="28.8" customHeight="1" x14ac:dyDescent="0.3">
      <c r="A14" s="39"/>
      <c r="B14" s="39"/>
      <c r="C14" s="42"/>
      <c r="D14" s="42"/>
      <c r="E14" s="44"/>
      <c r="F14" s="5" t="s">
        <v>28</v>
      </c>
      <c r="G14" s="19" t="s">
        <v>29</v>
      </c>
      <c r="H14" s="19" t="s">
        <v>28</v>
      </c>
      <c r="I14" s="19" t="s">
        <v>29</v>
      </c>
      <c r="J14" s="19" t="s">
        <v>28</v>
      </c>
      <c r="K14" s="19" t="s">
        <v>29</v>
      </c>
      <c r="L14" s="19" t="s">
        <v>30</v>
      </c>
      <c r="M14" s="19" t="s">
        <v>22</v>
      </c>
      <c r="N14" s="19" t="s">
        <v>22</v>
      </c>
      <c r="O14" s="19" t="s">
        <v>23</v>
      </c>
      <c r="P14" s="19" t="s">
        <v>24</v>
      </c>
      <c r="Q14" s="19" t="s">
        <v>24</v>
      </c>
      <c r="R14" s="19" t="s">
        <v>23</v>
      </c>
      <c r="S14" s="19"/>
      <c r="T14" s="19"/>
      <c r="U14" s="19"/>
      <c r="V14" s="18"/>
      <c r="W14" s="18"/>
      <c r="X14" s="18"/>
      <c r="Y14" s="18"/>
      <c r="Z14" s="18"/>
      <c r="AA14" s="18"/>
      <c r="AB14" s="18"/>
      <c r="AC14" s="19"/>
      <c r="AD14" s="19"/>
    </row>
    <row r="15" spans="1:97" s="6" customFormat="1" ht="13.2" customHeight="1" x14ac:dyDescent="0.2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32.166699999999999</v>
      </c>
      <c r="M15" s="7">
        <v>12.833299999999999</v>
      </c>
      <c r="N15" s="7">
        <v>12.166700000000001</v>
      </c>
      <c r="O15" s="7">
        <v>5</v>
      </c>
      <c r="P15" s="7">
        <v>9.1667000000000005</v>
      </c>
      <c r="Q15" s="7">
        <v>9.3332999999999995</v>
      </c>
      <c r="R15" s="7">
        <v>4.5</v>
      </c>
      <c r="S15" s="8">
        <v>85.166700000000006</v>
      </c>
      <c r="T15" s="30">
        <v>846000</v>
      </c>
      <c r="U15" s="32" t="s">
        <v>83</v>
      </c>
      <c r="V15" s="24" t="s">
        <v>72</v>
      </c>
      <c r="W15" s="33" t="s">
        <v>72</v>
      </c>
      <c r="X15" s="25" t="s">
        <v>72</v>
      </c>
      <c r="Y15" s="25" t="s">
        <v>72</v>
      </c>
      <c r="Z15" s="26">
        <v>0.37</v>
      </c>
      <c r="AA15" s="34" t="s">
        <v>85</v>
      </c>
      <c r="AB15" s="35">
        <v>43769</v>
      </c>
      <c r="AC15" s="35">
        <v>43769</v>
      </c>
      <c r="AD15" s="36">
        <f>T15/(0.7*D15)</f>
        <v>0.33495728225638632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</row>
    <row r="16" spans="1:97" s="6" customFormat="1" ht="13.2" customHeight="1" x14ac:dyDescent="0.2">
      <c r="A16" s="21" t="s">
        <v>64</v>
      </c>
      <c r="B16" s="21" t="s">
        <v>58</v>
      </c>
      <c r="C16" s="27" t="s">
        <v>52</v>
      </c>
      <c r="D16" s="23">
        <v>459900</v>
      </c>
      <c r="E16" s="23">
        <v>212000</v>
      </c>
      <c r="F16" s="15" t="s">
        <v>81</v>
      </c>
      <c r="G16" s="16" t="s">
        <v>68</v>
      </c>
      <c r="H16" s="16" t="s">
        <v>79</v>
      </c>
      <c r="I16" s="16" t="s">
        <v>68</v>
      </c>
      <c r="J16" s="16" t="s">
        <v>74</v>
      </c>
      <c r="K16" s="16" t="s">
        <v>72</v>
      </c>
      <c r="L16" s="7">
        <v>34.5</v>
      </c>
      <c r="M16" s="7">
        <v>12.5</v>
      </c>
      <c r="N16" s="7">
        <v>12.166700000000001</v>
      </c>
      <c r="O16" s="7">
        <v>4.3333000000000004</v>
      </c>
      <c r="P16" s="7">
        <v>8.3332999999999995</v>
      </c>
      <c r="Q16" s="7">
        <v>9</v>
      </c>
      <c r="R16" s="7">
        <v>3.1667000000000001</v>
      </c>
      <c r="S16" s="8">
        <v>84</v>
      </c>
      <c r="T16" s="30">
        <v>212000</v>
      </c>
      <c r="U16" s="32" t="s">
        <v>83</v>
      </c>
      <c r="V16" s="24" t="s">
        <v>72</v>
      </c>
      <c r="W16" s="33" t="s">
        <v>68</v>
      </c>
      <c r="X16" s="25" t="s">
        <v>72</v>
      </c>
      <c r="Y16" s="25" t="s">
        <v>72</v>
      </c>
      <c r="Z16" s="26">
        <v>0.46</v>
      </c>
      <c r="AA16" s="34" t="s">
        <v>86</v>
      </c>
      <c r="AB16" s="35">
        <v>43495</v>
      </c>
      <c r="AC16" s="37" t="s">
        <v>84</v>
      </c>
      <c r="AD16" s="36">
        <f t="shared" ref="AD16:AD18" si="0">T16/(0.7*D16)</f>
        <v>0.65852825148324168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</row>
    <row r="17" spans="1:97" s="6" customFormat="1" ht="12.6" customHeight="1" x14ac:dyDescent="0.2">
      <c r="A17" s="21" t="s">
        <v>65</v>
      </c>
      <c r="B17" s="21" t="s">
        <v>59</v>
      </c>
      <c r="C17" s="27" t="s">
        <v>53</v>
      </c>
      <c r="D17" s="23">
        <v>1322300</v>
      </c>
      <c r="E17" s="23">
        <v>999000</v>
      </c>
      <c r="F17" s="17" t="s">
        <v>73</v>
      </c>
      <c r="G17" s="16" t="s">
        <v>72</v>
      </c>
      <c r="H17" s="16" t="s">
        <v>81</v>
      </c>
      <c r="I17" s="16" t="s">
        <v>68</v>
      </c>
      <c r="J17" s="16" t="s">
        <v>78</v>
      </c>
      <c r="K17" s="16" t="s">
        <v>68</v>
      </c>
      <c r="L17" s="7">
        <v>31.5</v>
      </c>
      <c r="M17" s="7">
        <v>11</v>
      </c>
      <c r="N17" s="7">
        <v>11.5</v>
      </c>
      <c r="O17" s="7">
        <v>4</v>
      </c>
      <c r="P17" s="7">
        <v>7.6666999999999996</v>
      </c>
      <c r="Q17" s="7">
        <v>7.5</v>
      </c>
      <c r="R17" s="7">
        <v>3.1667000000000001</v>
      </c>
      <c r="S17" s="8">
        <v>76.333299999999994</v>
      </c>
      <c r="T17" s="30">
        <v>999000</v>
      </c>
      <c r="U17" s="32" t="s">
        <v>83</v>
      </c>
      <c r="V17" s="24" t="s">
        <v>68</v>
      </c>
      <c r="W17" s="33" t="s">
        <v>68</v>
      </c>
      <c r="X17" s="25" t="s">
        <v>72</v>
      </c>
      <c r="Y17" s="25" t="s">
        <v>72</v>
      </c>
      <c r="Z17" s="26">
        <v>0.76</v>
      </c>
      <c r="AA17" s="34" t="s">
        <v>87</v>
      </c>
      <c r="AB17" s="35">
        <v>43585</v>
      </c>
      <c r="AC17" s="35">
        <v>43585</v>
      </c>
      <c r="AD17" s="36">
        <v>0.9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97" s="6" customFormat="1" ht="12.6" customHeight="1" x14ac:dyDescent="0.2">
      <c r="A18" s="11" t="s">
        <v>67</v>
      </c>
      <c r="B18" s="12" t="s">
        <v>61</v>
      </c>
      <c r="C18" s="27" t="s">
        <v>55</v>
      </c>
      <c r="D18" s="23">
        <v>200000</v>
      </c>
      <c r="E18" s="23">
        <v>100000</v>
      </c>
      <c r="F18" s="17" t="s">
        <v>82</v>
      </c>
      <c r="G18" s="16" t="s">
        <v>68</v>
      </c>
      <c r="H18" s="16" t="s">
        <v>77</v>
      </c>
      <c r="I18" s="16" t="s">
        <v>72</v>
      </c>
      <c r="J18" s="16" t="s">
        <v>69</v>
      </c>
      <c r="K18" s="16" t="s">
        <v>68</v>
      </c>
      <c r="L18" s="7">
        <v>30.666699999999999</v>
      </c>
      <c r="M18" s="7">
        <v>10.166700000000001</v>
      </c>
      <c r="N18" s="7">
        <v>12</v>
      </c>
      <c r="O18" s="7">
        <v>4.3333000000000004</v>
      </c>
      <c r="P18" s="7">
        <v>6.3333000000000004</v>
      </c>
      <c r="Q18" s="7">
        <v>6.1666999999999996</v>
      </c>
      <c r="R18" s="7">
        <v>2.3332999999999999</v>
      </c>
      <c r="S18" s="8">
        <v>72</v>
      </c>
      <c r="T18" s="30">
        <v>100000</v>
      </c>
      <c r="U18" s="32" t="s">
        <v>83</v>
      </c>
      <c r="V18" s="24" t="s">
        <v>68</v>
      </c>
      <c r="W18" s="33" t="s">
        <v>68</v>
      </c>
      <c r="X18" s="25" t="s">
        <v>72</v>
      </c>
      <c r="Y18" s="25" t="s">
        <v>72</v>
      </c>
      <c r="Z18" s="26">
        <v>0.5</v>
      </c>
      <c r="AA18" s="34" t="s">
        <v>88</v>
      </c>
      <c r="AB18" s="35">
        <v>43585</v>
      </c>
      <c r="AC18" s="35">
        <v>43585</v>
      </c>
      <c r="AD18" s="36">
        <f t="shared" si="0"/>
        <v>0.7142857142857143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1:97" s="6" customFormat="1" ht="12.6" customHeight="1" x14ac:dyDescent="0.2">
      <c r="A19" s="21" t="s">
        <v>63</v>
      </c>
      <c r="B19" s="21" t="s">
        <v>57</v>
      </c>
      <c r="C19" s="27" t="s">
        <v>51</v>
      </c>
      <c r="D19" s="23">
        <v>1889338.5</v>
      </c>
      <c r="E19" s="23">
        <v>760000</v>
      </c>
      <c r="F19" s="15" t="s">
        <v>70</v>
      </c>
      <c r="G19" s="16" t="s">
        <v>68</v>
      </c>
      <c r="H19" s="16" t="s">
        <v>75</v>
      </c>
      <c r="I19" s="16" t="s">
        <v>72</v>
      </c>
      <c r="J19" s="16" t="s">
        <v>76</v>
      </c>
      <c r="K19" s="16" t="s">
        <v>68</v>
      </c>
      <c r="L19" s="7">
        <v>17.833300000000001</v>
      </c>
      <c r="M19" s="7">
        <v>10.833299999999999</v>
      </c>
      <c r="N19" s="7">
        <v>7.8333000000000004</v>
      </c>
      <c r="O19" s="7">
        <v>4</v>
      </c>
      <c r="P19" s="7">
        <v>8.1667000000000005</v>
      </c>
      <c r="Q19" s="7">
        <v>4.5</v>
      </c>
      <c r="R19" s="7">
        <v>4.5</v>
      </c>
      <c r="S19" s="8">
        <v>57.666699999999999</v>
      </c>
      <c r="T19" s="30"/>
      <c r="U19" s="32"/>
      <c r="V19" s="24" t="s">
        <v>72</v>
      </c>
      <c r="W19" s="33"/>
      <c r="X19" s="25" t="s">
        <v>72</v>
      </c>
      <c r="Y19" s="34"/>
      <c r="Z19" s="26">
        <v>0.4</v>
      </c>
      <c r="AA19" s="34"/>
      <c r="AB19" s="35">
        <v>44189</v>
      </c>
      <c r="AC19" s="37"/>
      <c r="AD19" s="36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6" customFormat="1" ht="13.2" customHeight="1" x14ac:dyDescent="0.2">
      <c r="A20" s="21" t="s">
        <v>66</v>
      </c>
      <c r="B20" s="21" t="s">
        <v>60</v>
      </c>
      <c r="C20" s="27" t="s">
        <v>54</v>
      </c>
      <c r="D20" s="23">
        <v>2278000</v>
      </c>
      <c r="E20" s="28">
        <v>600000</v>
      </c>
      <c r="F20" s="15" t="s">
        <v>75</v>
      </c>
      <c r="G20" s="16" t="s">
        <v>72</v>
      </c>
      <c r="H20" s="16" t="s">
        <v>70</v>
      </c>
      <c r="I20" s="16" t="s">
        <v>68</v>
      </c>
      <c r="J20" s="16" t="s">
        <v>71</v>
      </c>
      <c r="K20" s="16" t="s">
        <v>72</v>
      </c>
      <c r="L20" s="7">
        <v>13.5</v>
      </c>
      <c r="M20" s="7">
        <v>6.5</v>
      </c>
      <c r="N20" s="7">
        <v>6.8333000000000004</v>
      </c>
      <c r="O20" s="7">
        <v>3.3332999999999999</v>
      </c>
      <c r="P20" s="7">
        <v>6</v>
      </c>
      <c r="Q20" s="7">
        <v>4.5</v>
      </c>
      <c r="R20" s="7">
        <v>3.1667000000000001</v>
      </c>
      <c r="S20" s="8">
        <v>43.833300000000001</v>
      </c>
      <c r="T20" s="30"/>
      <c r="U20" s="32"/>
      <c r="V20" s="24" t="s">
        <v>68</v>
      </c>
      <c r="W20" s="33"/>
      <c r="X20" s="25" t="s">
        <v>72</v>
      </c>
      <c r="Y20" s="34"/>
      <c r="Z20" s="26">
        <v>0.26</v>
      </c>
      <c r="AA20" s="34"/>
      <c r="AB20" s="35">
        <v>43830</v>
      </c>
      <c r="AC20" s="37"/>
      <c r="AD20" s="36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1:97" x14ac:dyDescent="0.3">
      <c r="D21" s="9">
        <f>SUM(D15:D20)</f>
        <v>9757674.5</v>
      </c>
      <c r="E21" s="9">
        <f>SUM(E15:E20)</f>
        <v>3517586</v>
      </c>
      <c r="F21" s="9"/>
      <c r="T21" s="31">
        <f>SUM(T15:T20)</f>
        <v>2157000</v>
      </c>
    </row>
    <row r="22" spans="1:97" x14ac:dyDescent="0.3">
      <c r="E22" s="9"/>
      <c r="F22" s="9"/>
      <c r="G22" s="9"/>
      <c r="H22" s="9"/>
      <c r="S22" s="2" t="s">
        <v>21</v>
      </c>
      <c r="T22" s="31">
        <f>3000000-T21</f>
        <v>843000</v>
      </c>
    </row>
  </sheetData>
  <mergeCells count="27">
    <mergeCell ref="A12:A14"/>
    <mergeCell ref="B12:B14"/>
    <mergeCell ref="C12:C14"/>
    <mergeCell ref="D12:D14"/>
    <mergeCell ref="E12:E14"/>
    <mergeCell ref="W12:W13"/>
    <mergeCell ref="X12:X13"/>
    <mergeCell ref="Y12:Y13"/>
    <mergeCell ref="F12:G13"/>
    <mergeCell ref="H12:I13"/>
    <mergeCell ref="J12:K13"/>
    <mergeCell ref="AA12:AA13"/>
    <mergeCell ref="AB12:AB13"/>
    <mergeCell ref="AC12:AC13"/>
    <mergeCell ref="AD12:AD13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80" ht="28.8" customHeight="1" x14ac:dyDescent="0.3">
      <c r="A14" s="39"/>
      <c r="B14" s="39"/>
      <c r="C14" s="42"/>
      <c r="D14" s="42"/>
      <c r="E14" s="44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33</v>
      </c>
      <c r="M15" s="7">
        <v>13</v>
      </c>
      <c r="N15" s="7">
        <v>13</v>
      </c>
      <c r="O15" s="7">
        <v>5</v>
      </c>
      <c r="P15" s="7">
        <v>10</v>
      </c>
      <c r="Q15" s="7">
        <v>10</v>
      </c>
      <c r="R15" s="7">
        <v>5</v>
      </c>
      <c r="S15" s="8">
        <f t="shared" ref="S15:S20" si="0">SUM(L15:R15)</f>
        <v>89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16</v>
      </c>
      <c r="M16" s="7">
        <v>11</v>
      </c>
      <c r="N16" s="7">
        <v>7</v>
      </c>
      <c r="O16" s="7">
        <v>4</v>
      </c>
      <c r="P16" s="7">
        <v>9</v>
      </c>
      <c r="Q16" s="7">
        <v>5</v>
      </c>
      <c r="R16" s="7">
        <v>4</v>
      </c>
      <c r="S16" s="8">
        <f t="shared" si="0"/>
        <v>56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36</v>
      </c>
      <c r="M17" s="7">
        <v>13</v>
      </c>
      <c r="N17" s="7">
        <v>12</v>
      </c>
      <c r="O17" s="7">
        <v>5</v>
      </c>
      <c r="P17" s="7">
        <v>9</v>
      </c>
      <c r="Q17" s="7">
        <v>9</v>
      </c>
      <c r="R17" s="7">
        <v>3</v>
      </c>
      <c r="S17" s="8">
        <f t="shared" si="0"/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34</v>
      </c>
      <c r="M18" s="7">
        <v>11</v>
      </c>
      <c r="N18" s="7">
        <v>12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16</v>
      </c>
      <c r="M19" s="7">
        <v>7</v>
      </c>
      <c r="N19" s="7">
        <v>7</v>
      </c>
      <c r="O19" s="7">
        <v>4</v>
      </c>
      <c r="P19" s="7">
        <v>6</v>
      </c>
      <c r="Q19" s="7">
        <v>5</v>
      </c>
      <c r="R19" s="7">
        <v>3</v>
      </c>
      <c r="S19" s="8">
        <f t="shared" si="0"/>
        <v>48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32</v>
      </c>
      <c r="M20" s="7">
        <v>10</v>
      </c>
      <c r="N20" s="7">
        <v>13</v>
      </c>
      <c r="O20" s="7">
        <v>5</v>
      </c>
      <c r="P20" s="7">
        <v>6</v>
      </c>
      <c r="Q20" s="7">
        <v>5</v>
      </c>
      <c r="R20" s="7">
        <v>2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sortState ref="A15:S20">
    <sortCondition ref="A15"/>
  </sortState>
  <mergeCells count="16">
    <mergeCell ref="F12:G13"/>
    <mergeCell ref="A12:A14"/>
    <mergeCell ref="B12:B14"/>
    <mergeCell ref="C12:C14"/>
    <mergeCell ref="D12:D14"/>
    <mergeCell ref="E12:E14"/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</mergeCells>
  <dataValidations count="4">
    <dataValidation type="decimal" operator="lessThanOrEqual" allowBlank="1" showInputMessage="1" showErrorMessage="1" error="max. 15" sqref="M15:N20">
      <formula1>15</formula1>
    </dataValidation>
    <dataValidation type="whole" operator="lessThanOrEqual" allowBlank="1" showInputMessage="1" showErrorMessage="1" error="max. 10" sqref="P15:Q20">
      <formula1>10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40" sqref="L15:L20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80" ht="28.8" customHeight="1" x14ac:dyDescent="0.3">
      <c r="A14" s="39"/>
      <c r="B14" s="39"/>
      <c r="C14" s="42"/>
      <c r="D14" s="42"/>
      <c r="E14" s="44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35</v>
      </c>
      <c r="M15" s="7">
        <v>13</v>
      </c>
      <c r="N15" s="7">
        <v>12</v>
      </c>
      <c r="O15" s="7">
        <v>5</v>
      </c>
      <c r="P15" s="7">
        <v>10</v>
      </c>
      <c r="Q15" s="7">
        <v>10</v>
      </c>
      <c r="R15" s="7">
        <v>5</v>
      </c>
      <c r="S15" s="8">
        <f t="shared" ref="S15:S20" si="0">SUM(L15:R15)</f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20</v>
      </c>
      <c r="M16" s="7">
        <v>11</v>
      </c>
      <c r="N16" s="7">
        <v>5</v>
      </c>
      <c r="O16" s="7">
        <v>4</v>
      </c>
      <c r="P16" s="7">
        <v>8</v>
      </c>
      <c r="Q16" s="7">
        <v>4</v>
      </c>
      <c r="R16" s="7">
        <v>5</v>
      </c>
      <c r="S16" s="8">
        <f t="shared" si="0"/>
        <v>57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32</v>
      </c>
      <c r="M17" s="7">
        <v>13</v>
      </c>
      <c r="N17" s="7">
        <v>12</v>
      </c>
      <c r="O17" s="7">
        <v>4</v>
      </c>
      <c r="P17" s="7">
        <v>8</v>
      </c>
      <c r="Q17" s="7">
        <v>9</v>
      </c>
      <c r="R17" s="7">
        <v>3</v>
      </c>
      <c r="S17" s="8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32</v>
      </c>
      <c r="M18" s="7">
        <v>11</v>
      </c>
      <c r="N18" s="7">
        <v>11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15</v>
      </c>
      <c r="M19" s="7">
        <v>6</v>
      </c>
      <c r="N19" s="7">
        <v>5</v>
      </c>
      <c r="O19" s="7">
        <v>3</v>
      </c>
      <c r="P19" s="7">
        <v>6</v>
      </c>
      <c r="Q19" s="7">
        <v>4</v>
      </c>
      <c r="R19" s="7">
        <v>3</v>
      </c>
      <c r="S19" s="8">
        <f t="shared" si="0"/>
        <v>42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30</v>
      </c>
      <c r="M20" s="7">
        <v>10</v>
      </c>
      <c r="N20" s="7">
        <v>12</v>
      </c>
      <c r="O20" s="7">
        <v>5</v>
      </c>
      <c r="P20" s="7">
        <v>7</v>
      </c>
      <c r="Q20" s="7">
        <v>7</v>
      </c>
      <c r="R20" s="7">
        <v>2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  <mergeCell ref="F12:G13"/>
    <mergeCell ref="A12:A14"/>
    <mergeCell ref="B12:B14"/>
    <mergeCell ref="C12:C14"/>
    <mergeCell ref="D12:D14"/>
    <mergeCell ref="E12:E14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80" ht="28.8" customHeight="1" x14ac:dyDescent="0.3">
      <c r="A14" s="39"/>
      <c r="B14" s="39"/>
      <c r="C14" s="42"/>
      <c r="D14" s="42"/>
      <c r="E14" s="44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34</v>
      </c>
      <c r="M15" s="7">
        <v>12</v>
      </c>
      <c r="N15" s="7">
        <v>11</v>
      </c>
      <c r="O15" s="7">
        <v>5</v>
      </c>
      <c r="P15" s="7">
        <v>8</v>
      </c>
      <c r="Q15" s="7">
        <v>9</v>
      </c>
      <c r="R15" s="7">
        <v>4</v>
      </c>
      <c r="S15" s="8">
        <f t="shared" ref="S15:S20" si="0"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14</v>
      </c>
      <c r="M16" s="7">
        <v>11</v>
      </c>
      <c r="N16" s="7">
        <v>8</v>
      </c>
      <c r="O16" s="7">
        <v>4</v>
      </c>
      <c r="P16" s="7">
        <v>8</v>
      </c>
      <c r="Q16" s="7">
        <v>4</v>
      </c>
      <c r="R16" s="7">
        <v>4</v>
      </c>
      <c r="S16" s="8">
        <f t="shared" si="0"/>
        <v>53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35</v>
      </c>
      <c r="M17" s="7">
        <v>11</v>
      </c>
      <c r="N17" s="7">
        <v>11</v>
      </c>
      <c r="O17" s="7">
        <v>4</v>
      </c>
      <c r="P17" s="7">
        <v>8</v>
      </c>
      <c r="Q17" s="7">
        <v>9</v>
      </c>
      <c r="R17" s="7">
        <v>4</v>
      </c>
      <c r="S17" s="8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34</v>
      </c>
      <c r="M18" s="7">
        <v>12</v>
      </c>
      <c r="N18" s="7">
        <v>12</v>
      </c>
      <c r="O18" s="7">
        <v>4</v>
      </c>
      <c r="P18" s="7">
        <v>8</v>
      </c>
      <c r="Q18" s="7">
        <v>8</v>
      </c>
      <c r="R18" s="7">
        <v>4</v>
      </c>
      <c r="S18" s="8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11</v>
      </c>
      <c r="M19" s="7">
        <v>6</v>
      </c>
      <c r="N19" s="7">
        <v>7</v>
      </c>
      <c r="O19" s="7">
        <v>4</v>
      </c>
      <c r="P19" s="7">
        <v>6</v>
      </c>
      <c r="Q19" s="7">
        <v>6</v>
      </c>
      <c r="R19" s="7">
        <v>3</v>
      </c>
      <c r="S19" s="8">
        <f t="shared" si="0"/>
        <v>43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32</v>
      </c>
      <c r="M20" s="7">
        <v>10</v>
      </c>
      <c r="N20" s="7">
        <v>11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  <mergeCell ref="F12:G13"/>
    <mergeCell ref="A12:A14"/>
    <mergeCell ref="B12:B14"/>
    <mergeCell ref="C12:C14"/>
    <mergeCell ref="D12:D14"/>
    <mergeCell ref="E12:E14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80" ht="28.8" customHeight="1" x14ac:dyDescent="0.3">
      <c r="A14" s="39"/>
      <c r="B14" s="39"/>
      <c r="C14" s="42"/>
      <c r="D14" s="42"/>
      <c r="E14" s="44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30</v>
      </c>
      <c r="M15" s="7">
        <v>14</v>
      </c>
      <c r="N15" s="7">
        <v>12</v>
      </c>
      <c r="O15" s="7">
        <v>5</v>
      </c>
      <c r="P15" s="7">
        <v>9</v>
      </c>
      <c r="Q15" s="7">
        <v>9</v>
      </c>
      <c r="R15" s="7">
        <v>5</v>
      </c>
      <c r="S15" s="8">
        <f t="shared" ref="S15:S20" si="0">SUM(L15:R15)</f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13</v>
      </c>
      <c r="M16" s="7">
        <v>11</v>
      </c>
      <c r="N16" s="7">
        <v>9</v>
      </c>
      <c r="O16" s="7">
        <v>4</v>
      </c>
      <c r="P16" s="7">
        <v>8</v>
      </c>
      <c r="Q16" s="7">
        <v>4</v>
      </c>
      <c r="R16" s="7">
        <v>5</v>
      </c>
      <c r="S16" s="8">
        <f t="shared" si="0"/>
        <v>54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34</v>
      </c>
      <c r="M17" s="7">
        <v>13</v>
      </c>
      <c r="N17" s="7">
        <v>13</v>
      </c>
      <c r="O17" s="7">
        <v>4</v>
      </c>
      <c r="P17" s="7">
        <v>8</v>
      </c>
      <c r="Q17" s="7">
        <v>9</v>
      </c>
      <c r="R17" s="7">
        <v>3</v>
      </c>
      <c r="S17" s="8">
        <f t="shared" si="0"/>
        <v>84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31</v>
      </c>
      <c r="M18" s="7">
        <v>11</v>
      </c>
      <c r="N18" s="7">
        <v>12</v>
      </c>
      <c r="O18" s="7">
        <v>4</v>
      </c>
      <c r="P18" s="7">
        <v>8</v>
      </c>
      <c r="Q18" s="7">
        <v>7</v>
      </c>
      <c r="R18" s="7">
        <v>3</v>
      </c>
      <c r="S18" s="8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12</v>
      </c>
      <c r="M19" s="7">
        <v>6</v>
      </c>
      <c r="N19" s="7">
        <v>8</v>
      </c>
      <c r="O19" s="7">
        <v>3</v>
      </c>
      <c r="P19" s="7">
        <v>6</v>
      </c>
      <c r="Q19" s="7">
        <v>3</v>
      </c>
      <c r="R19" s="7">
        <v>3</v>
      </c>
      <c r="S19" s="8">
        <f t="shared" si="0"/>
        <v>41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29</v>
      </c>
      <c r="M20" s="7">
        <v>11</v>
      </c>
      <c r="N20" s="7">
        <v>12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  <mergeCell ref="F12:G13"/>
    <mergeCell ref="A12:A14"/>
    <mergeCell ref="B12:B14"/>
    <mergeCell ref="C12:C14"/>
    <mergeCell ref="D12:D14"/>
    <mergeCell ref="E12:E14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80" ht="28.8" customHeight="1" x14ac:dyDescent="0.3">
      <c r="A14" s="39"/>
      <c r="B14" s="39"/>
      <c r="C14" s="42"/>
      <c r="D14" s="42"/>
      <c r="E14" s="44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31</v>
      </c>
      <c r="M15" s="7">
        <v>12</v>
      </c>
      <c r="N15" s="7">
        <v>13</v>
      </c>
      <c r="O15" s="7">
        <v>5</v>
      </c>
      <c r="P15" s="7">
        <v>9</v>
      </c>
      <c r="Q15" s="7">
        <v>9</v>
      </c>
      <c r="R15" s="7">
        <v>4</v>
      </c>
      <c r="S15" s="8">
        <f t="shared" ref="S15:S20" si="0"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24</v>
      </c>
      <c r="M16" s="7">
        <v>10</v>
      </c>
      <c r="N16" s="7">
        <v>8</v>
      </c>
      <c r="O16" s="7">
        <v>4</v>
      </c>
      <c r="P16" s="7">
        <v>8</v>
      </c>
      <c r="Q16" s="7">
        <v>5</v>
      </c>
      <c r="R16" s="7">
        <v>4</v>
      </c>
      <c r="S16" s="8">
        <f t="shared" si="0"/>
        <v>63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35</v>
      </c>
      <c r="M17" s="7">
        <v>12</v>
      </c>
      <c r="N17" s="7">
        <v>12</v>
      </c>
      <c r="O17" s="7">
        <v>4</v>
      </c>
      <c r="P17" s="7">
        <v>8</v>
      </c>
      <c r="Q17" s="7">
        <v>9</v>
      </c>
      <c r="R17" s="7">
        <v>3</v>
      </c>
      <c r="S17" s="8">
        <f t="shared" si="0"/>
        <v>83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30</v>
      </c>
      <c r="M18" s="7">
        <v>10</v>
      </c>
      <c r="N18" s="7">
        <v>11</v>
      </c>
      <c r="O18" s="7">
        <v>4</v>
      </c>
      <c r="P18" s="7">
        <v>7</v>
      </c>
      <c r="Q18" s="7">
        <v>8</v>
      </c>
      <c r="R18" s="7">
        <v>3</v>
      </c>
      <c r="S18" s="8">
        <f t="shared" si="0"/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12</v>
      </c>
      <c r="M19" s="7">
        <v>6</v>
      </c>
      <c r="N19" s="7">
        <v>7</v>
      </c>
      <c r="O19" s="7">
        <v>3</v>
      </c>
      <c r="P19" s="7">
        <v>6</v>
      </c>
      <c r="Q19" s="7">
        <v>5</v>
      </c>
      <c r="R19" s="7">
        <v>4</v>
      </c>
      <c r="S19" s="8">
        <f t="shared" si="0"/>
        <v>43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31</v>
      </c>
      <c r="M20" s="7">
        <v>10</v>
      </c>
      <c r="N20" s="7">
        <v>12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  <mergeCell ref="F12:G13"/>
    <mergeCell ref="A12:A14"/>
    <mergeCell ref="B12:B14"/>
    <mergeCell ref="C12:C14"/>
    <mergeCell ref="D12:D14"/>
    <mergeCell ref="E12:E14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77734375" style="2" customWidth="1"/>
    <col min="7" max="7" width="5.77734375" style="3" customWidth="1"/>
    <col min="8" max="8" width="15.77734375" style="3" customWidth="1"/>
    <col min="9" max="9" width="5.77734375" style="2" customWidth="1"/>
    <col min="10" max="10" width="15.77734375" style="2" customWidth="1"/>
    <col min="11" max="11" width="5.7773437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43</v>
      </c>
    </row>
    <row r="2" spans="1:80" ht="14.4" x14ac:dyDescent="0.3">
      <c r="A2" s="4" t="s">
        <v>44</v>
      </c>
      <c r="D2" s="4" t="s">
        <v>26</v>
      </c>
    </row>
    <row r="3" spans="1:80" ht="14.4" x14ac:dyDescent="0.3">
      <c r="A3" s="4" t="s">
        <v>37</v>
      </c>
      <c r="D3" s="2" t="s">
        <v>40</v>
      </c>
    </row>
    <row r="4" spans="1:80" ht="14.4" x14ac:dyDescent="0.3">
      <c r="A4" s="4" t="s">
        <v>45</v>
      </c>
      <c r="D4" s="2" t="s">
        <v>41</v>
      </c>
    </row>
    <row r="5" spans="1:80" ht="12.6" x14ac:dyDescent="0.3">
      <c r="A5" s="4" t="s">
        <v>46</v>
      </c>
      <c r="D5" s="2" t="s">
        <v>42</v>
      </c>
    </row>
    <row r="6" spans="1:80" ht="14.4" x14ac:dyDescent="0.3">
      <c r="A6" s="4" t="s">
        <v>38</v>
      </c>
    </row>
    <row r="7" spans="1:80" ht="12.6" x14ac:dyDescent="0.3">
      <c r="A7" s="4" t="s">
        <v>25</v>
      </c>
      <c r="D7" s="4" t="s">
        <v>27</v>
      </c>
    </row>
    <row r="8" spans="1:80" ht="14.4" x14ac:dyDescent="0.2">
      <c r="A8" s="10" t="s">
        <v>39</v>
      </c>
      <c r="D8" s="20" t="s">
        <v>47</v>
      </c>
    </row>
    <row r="9" spans="1:80" ht="14.4" x14ac:dyDescent="0.3">
      <c r="A9" s="10"/>
      <c r="D9" s="2" t="s">
        <v>48</v>
      </c>
    </row>
    <row r="10" spans="1:80" ht="14.4" x14ac:dyDescent="0.3">
      <c r="A10" s="10"/>
      <c r="D10" s="2" t="s">
        <v>49</v>
      </c>
    </row>
    <row r="11" spans="1:80" ht="12.6" x14ac:dyDescent="0.3">
      <c r="A11" s="4"/>
    </row>
    <row r="12" spans="1:80" ht="26.4" customHeight="1" x14ac:dyDescent="0.3">
      <c r="A12" s="38" t="s">
        <v>0</v>
      </c>
      <c r="B12" s="38" t="s">
        <v>1</v>
      </c>
      <c r="C12" s="38" t="s">
        <v>20</v>
      </c>
      <c r="D12" s="38" t="s">
        <v>13</v>
      </c>
      <c r="E12" s="43" t="s">
        <v>2</v>
      </c>
      <c r="F12" s="38" t="s">
        <v>34</v>
      </c>
      <c r="G12" s="38"/>
      <c r="H12" s="38" t="s">
        <v>35</v>
      </c>
      <c r="I12" s="38"/>
      <c r="J12" s="38" t="s">
        <v>36</v>
      </c>
      <c r="K12" s="38"/>
      <c r="L12" s="38" t="s">
        <v>16</v>
      </c>
      <c r="M12" s="38" t="s">
        <v>14</v>
      </c>
      <c r="N12" s="38" t="s">
        <v>17</v>
      </c>
      <c r="O12" s="38" t="s">
        <v>31</v>
      </c>
      <c r="P12" s="38" t="s">
        <v>32</v>
      </c>
      <c r="Q12" s="38" t="s">
        <v>33</v>
      </c>
      <c r="R12" s="38" t="s">
        <v>3</v>
      </c>
      <c r="S12" s="38" t="s">
        <v>4</v>
      </c>
    </row>
    <row r="13" spans="1:80" ht="79.8" customHeight="1" x14ac:dyDescent="0.3">
      <c r="A13" s="42"/>
      <c r="B13" s="42"/>
      <c r="C13" s="42"/>
      <c r="D13" s="42"/>
      <c r="E13" s="44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80" ht="28.8" customHeight="1" x14ac:dyDescent="0.3">
      <c r="A14" s="39"/>
      <c r="B14" s="39"/>
      <c r="C14" s="42"/>
      <c r="D14" s="42"/>
      <c r="E14" s="44"/>
      <c r="F14" s="5" t="s">
        <v>28</v>
      </c>
      <c r="G14" s="29" t="s">
        <v>29</v>
      </c>
      <c r="H14" s="29" t="s">
        <v>28</v>
      </c>
      <c r="I14" s="29" t="s">
        <v>29</v>
      </c>
      <c r="J14" s="29" t="s">
        <v>28</v>
      </c>
      <c r="K14" s="29" t="s">
        <v>29</v>
      </c>
      <c r="L14" s="29" t="s">
        <v>30</v>
      </c>
      <c r="M14" s="29" t="s">
        <v>22</v>
      </c>
      <c r="N14" s="29" t="s">
        <v>22</v>
      </c>
      <c r="O14" s="29" t="s">
        <v>23</v>
      </c>
      <c r="P14" s="29" t="s">
        <v>24</v>
      </c>
      <c r="Q14" s="29" t="s">
        <v>24</v>
      </c>
      <c r="R14" s="29" t="s">
        <v>23</v>
      </c>
      <c r="S14" s="29"/>
    </row>
    <row r="15" spans="1:80" s="6" customFormat="1" ht="13.2" customHeight="1" x14ac:dyDescent="0.3">
      <c r="A15" s="21" t="s">
        <v>62</v>
      </c>
      <c r="B15" s="21" t="s">
        <v>56</v>
      </c>
      <c r="C15" s="22" t="s">
        <v>50</v>
      </c>
      <c r="D15" s="23">
        <v>3608136</v>
      </c>
      <c r="E15" s="23">
        <v>846586</v>
      </c>
      <c r="F15" s="13" t="s">
        <v>79</v>
      </c>
      <c r="G15" s="14" t="s">
        <v>68</v>
      </c>
      <c r="H15" s="14" t="s">
        <v>73</v>
      </c>
      <c r="I15" s="14" t="s">
        <v>68</v>
      </c>
      <c r="J15" s="14" t="s">
        <v>80</v>
      </c>
      <c r="K15" s="14" t="s">
        <v>68</v>
      </c>
      <c r="L15" s="7">
        <v>30</v>
      </c>
      <c r="M15" s="7">
        <v>13</v>
      </c>
      <c r="N15" s="7">
        <v>12</v>
      </c>
      <c r="O15" s="7">
        <v>5</v>
      </c>
      <c r="P15" s="7">
        <v>9</v>
      </c>
      <c r="Q15" s="7">
        <v>9</v>
      </c>
      <c r="R15" s="7">
        <v>4</v>
      </c>
      <c r="S15" s="8">
        <f t="shared" ref="S15:S20" si="0">SUM(L15:R15)</f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3.2" customHeight="1" x14ac:dyDescent="0.3">
      <c r="A16" s="21" t="s">
        <v>63</v>
      </c>
      <c r="B16" s="21" t="s">
        <v>57</v>
      </c>
      <c r="C16" s="27" t="s">
        <v>51</v>
      </c>
      <c r="D16" s="23">
        <v>1889338.5</v>
      </c>
      <c r="E16" s="23">
        <v>760000</v>
      </c>
      <c r="F16" s="15" t="s">
        <v>70</v>
      </c>
      <c r="G16" s="16" t="s">
        <v>68</v>
      </c>
      <c r="H16" s="16" t="s">
        <v>75</v>
      </c>
      <c r="I16" s="16" t="s">
        <v>72</v>
      </c>
      <c r="J16" s="16" t="s">
        <v>76</v>
      </c>
      <c r="K16" s="16" t="s">
        <v>68</v>
      </c>
      <c r="L16" s="7">
        <v>20</v>
      </c>
      <c r="M16" s="7">
        <v>11</v>
      </c>
      <c r="N16" s="7">
        <v>10</v>
      </c>
      <c r="O16" s="7">
        <v>4</v>
      </c>
      <c r="P16" s="7">
        <v>8</v>
      </c>
      <c r="Q16" s="7">
        <v>5</v>
      </c>
      <c r="R16" s="7">
        <v>5</v>
      </c>
      <c r="S16" s="8">
        <f t="shared" si="0"/>
        <v>63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6" customHeight="1" x14ac:dyDescent="0.3">
      <c r="A17" s="21" t="s">
        <v>64</v>
      </c>
      <c r="B17" s="21" t="s">
        <v>58</v>
      </c>
      <c r="C17" s="27" t="s">
        <v>52</v>
      </c>
      <c r="D17" s="23">
        <v>459900</v>
      </c>
      <c r="E17" s="23">
        <v>212000</v>
      </c>
      <c r="F17" s="15" t="s">
        <v>81</v>
      </c>
      <c r="G17" s="16" t="s">
        <v>68</v>
      </c>
      <c r="H17" s="16" t="s">
        <v>79</v>
      </c>
      <c r="I17" s="16" t="s">
        <v>68</v>
      </c>
      <c r="J17" s="16" t="s">
        <v>74</v>
      </c>
      <c r="K17" s="16" t="s">
        <v>72</v>
      </c>
      <c r="L17" s="7">
        <v>35</v>
      </c>
      <c r="M17" s="7">
        <v>13</v>
      </c>
      <c r="N17" s="7">
        <v>13</v>
      </c>
      <c r="O17" s="7">
        <v>5</v>
      </c>
      <c r="P17" s="7">
        <v>9</v>
      </c>
      <c r="Q17" s="7">
        <v>9</v>
      </c>
      <c r="R17" s="7">
        <v>3</v>
      </c>
      <c r="S17" s="8">
        <f t="shared" si="0"/>
        <v>87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6" customHeight="1" x14ac:dyDescent="0.3">
      <c r="A18" s="21" t="s">
        <v>65</v>
      </c>
      <c r="B18" s="21" t="s">
        <v>59</v>
      </c>
      <c r="C18" s="27" t="s">
        <v>53</v>
      </c>
      <c r="D18" s="23">
        <v>1322300</v>
      </c>
      <c r="E18" s="23">
        <v>999000</v>
      </c>
      <c r="F18" s="17" t="s">
        <v>73</v>
      </c>
      <c r="G18" s="16" t="s">
        <v>72</v>
      </c>
      <c r="H18" s="16" t="s">
        <v>81</v>
      </c>
      <c r="I18" s="16" t="s">
        <v>68</v>
      </c>
      <c r="J18" s="16" t="s">
        <v>78</v>
      </c>
      <c r="K18" s="16" t="s">
        <v>68</v>
      </c>
      <c r="L18" s="7">
        <v>28</v>
      </c>
      <c r="M18" s="7">
        <v>11</v>
      </c>
      <c r="N18" s="7">
        <v>11</v>
      </c>
      <c r="O18" s="7">
        <v>4</v>
      </c>
      <c r="P18" s="7">
        <v>7</v>
      </c>
      <c r="Q18" s="7">
        <v>8</v>
      </c>
      <c r="R18" s="7">
        <v>3</v>
      </c>
      <c r="S18" s="8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6" customHeight="1" x14ac:dyDescent="0.3">
      <c r="A19" s="21" t="s">
        <v>66</v>
      </c>
      <c r="B19" s="21" t="s">
        <v>60</v>
      </c>
      <c r="C19" s="27" t="s">
        <v>54</v>
      </c>
      <c r="D19" s="23">
        <v>2278000</v>
      </c>
      <c r="E19" s="28">
        <v>600000</v>
      </c>
      <c r="F19" s="15" t="s">
        <v>75</v>
      </c>
      <c r="G19" s="16" t="s">
        <v>72</v>
      </c>
      <c r="H19" s="16" t="s">
        <v>70</v>
      </c>
      <c r="I19" s="16" t="s">
        <v>68</v>
      </c>
      <c r="J19" s="16" t="s">
        <v>71</v>
      </c>
      <c r="K19" s="16" t="s">
        <v>72</v>
      </c>
      <c r="L19" s="7">
        <v>15</v>
      </c>
      <c r="M19" s="7">
        <v>8</v>
      </c>
      <c r="N19" s="7">
        <v>7</v>
      </c>
      <c r="O19" s="7">
        <v>3</v>
      </c>
      <c r="P19" s="7">
        <v>6</v>
      </c>
      <c r="Q19" s="7">
        <v>4</v>
      </c>
      <c r="R19" s="7">
        <v>3</v>
      </c>
      <c r="S19" s="8">
        <f t="shared" si="0"/>
        <v>46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3.2" customHeight="1" x14ac:dyDescent="0.3">
      <c r="A20" s="11" t="s">
        <v>67</v>
      </c>
      <c r="B20" s="12" t="s">
        <v>61</v>
      </c>
      <c r="C20" s="27" t="s">
        <v>55</v>
      </c>
      <c r="D20" s="23">
        <v>200000</v>
      </c>
      <c r="E20" s="23">
        <v>100000</v>
      </c>
      <c r="F20" s="17" t="s">
        <v>82</v>
      </c>
      <c r="G20" s="16" t="s">
        <v>68</v>
      </c>
      <c r="H20" s="16" t="s">
        <v>77</v>
      </c>
      <c r="I20" s="16" t="s">
        <v>72</v>
      </c>
      <c r="J20" s="16" t="s">
        <v>69</v>
      </c>
      <c r="K20" s="16" t="s">
        <v>68</v>
      </c>
      <c r="L20" s="7">
        <v>30</v>
      </c>
      <c r="M20" s="7">
        <v>10</v>
      </c>
      <c r="N20" s="7">
        <v>12</v>
      </c>
      <c r="O20" s="7">
        <v>4</v>
      </c>
      <c r="P20" s="7">
        <v>6</v>
      </c>
      <c r="Q20" s="7">
        <v>6</v>
      </c>
      <c r="R20" s="7">
        <v>2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x14ac:dyDescent="0.3">
      <c r="D21" s="9">
        <f>SUM(D15:D20)</f>
        <v>9757674.5</v>
      </c>
      <c r="E21" s="9">
        <f>SUM(E15:E20)</f>
        <v>3517586</v>
      </c>
      <c r="F21" s="9"/>
    </row>
    <row r="22" spans="1:80" x14ac:dyDescent="0.3">
      <c r="E22" s="9"/>
      <c r="F22" s="9"/>
      <c r="G22" s="9"/>
      <c r="H22" s="9"/>
    </row>
  </sheetData>
  <mergeCells count="16">
    <mergeCell ref="P12:P13"/>
    <mergeCell ref="Q12:Q13"/>
    <mergeCell ref="R12:R13"/>
    <mergeCell ref="S12:S13"/>
    <mergeCell ref="H12:I13"/>
    <mergeCell ref="J12:K13"/>
    <mergeCell ref="L12:L13"/>
    <mergeCell ref="M12:M13"/>
    <mergeCell ref="N12:N13"/>
    <mergeCell ref="O12:O13"/>
    <mergeCell ref="F12:G13"/>
    <mergeCell ref="A12:A14"/>
    <mergeCell ref="B12:B14"/>
    <mergeCell ref="C12:C14"/>
    <mergeCell ref="D12:D14"/>
    <mergeCell ref="E12:E14"/>
  </mergeCells>
  <dataValidations count="4">
    <dataValidation type="whole" operator="lessThanOrEqual" allowBlank="1" showInputMessage="1" showErrorMessage="1" error="max. 40" sqref="L15:L20">
      <formula1>40</formula1>
    </dataValidation>
    <dataValidation type="whole" operator="lessThanOrEqual" allowBlank="1" showInputMessage="1" showErrorMessage="1" error="max. 5" sqref="O15:O20 R15:R20">
      <formula1>5</formula1>
    </dataValidation>
    <dataValidation type="whole" operator="lessThanOrEqual" allowBlank="1" showInputMessage="1" showErrorMessage="1" error="max. 10" sqref="P15:Q20">
      <formula1>10</formula1>
    </dataValidation>
    <dataValidation type="decimal" operator="lessThanOrEqual" allowBlank="1" showInputMessage="1" showErrorMessage="1" error="max. 15" sqref="M15:N20">
      <formula1>15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Vyvoj animovany</vt:lpstr>
      <vt:lpstr>IH</vt:lpstr>
      <vt:lpstr>JK</vt:lpstr>
      <vt:lpstr>PB</vt:lpstr>
      <vt:lpstr>PM</vt:lpstr>
      <vt:lpstr>RN</vt:lpstr>
      <vt:lpstr>ZK</vt:lpstr>
      <vt:lpstr>'Vyvoj animovany'!Oblast_tisku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Miloslava Brožová</cp:lastModifiedBy>
  <cp:lastPrinted>2015-07-13T10:02:24Z</cp:lastPrinted>
  <dcterms:created xsi:type="dcterms:W3CDTF">2013-12-06T22:03:05Z</dcterms:created>
  <dcterms:modified xsi:type="dcterms:W3CDTF">2018-03-16T09:41:59Z</dcterms:modified>
</cp:coreProperties>
</file>